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mi\Box\Professional Services\Projects\OCEC\DESIGN BUILD RFP\OCEC RFP DOCS\RFP DOCS FINAL\"/>
    </mc:Choice>
  </mc:AlternateContent>
  <xr:revisionPtr revIDLastSave="0" documentId="13_ncr:1_{A24EA4E2-261B-4819-906D-5E44CCDD1987}" xr6:coauthVersionLast="47" xr6:coauthVersionMax="47" xr10:uidLastSave="{00000000-0000-0000-0000-000000000000}"/>
  <bookViews>
    <workbookView xWindow="18585" yWindow="-15945" windowWidth="18570" windowHeight="11805" xr2:uid="{1ABDB229-5E18-984C-9F09-FDA25592F8CE}"/>
  </bookViews>
  <sheets>
    <sheet name="OC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44" i="1" l="1"/>
  <c r="F5" i="1"/>
  <c r="F7" i="1"/>
  <c r="F46" i="1" l="1"/>
  <c r="F35" i="1"/>
  <c r="F34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47" i="1" l="1"/>
  <c r="F37" i="1"/>
  <c r="F78" i="1" l="1"/>
  <c r="F79" i="1" s="1"/>
  <c r="F80" i="1" s="1"/>
</calcChain>
</file>

<file path=xl/sharedStrings.xml><?xml version="1.0" encoding="utf-8"?>
<sst xmlns="http://schemas.openxmlformats.org/spreadsheetml/2006/main" count="167" uniqueCount="120">
  <si>
    <t>QTY</t>
  </si>
  <si>
    <t>UOM</t>
  </si>
  <si>
    <t>Unit code</t>
  </si>
  <si>
    <t>Description</t>
  </si>
  <si>
    <t>Unit Price</t>
  </si>
  <si>
    <t>TOTAL</t>
  </si>
  <si>
    <t>Underground Units</t>
  </si>
  <si>
    <t>Lineal Foot</t>
  </si>
  <si>
    <t>BTP</t>
  </si>
  <si>
    <t>BHP</t>
  </si>
  <si>
    <t>BHP Hand trenching</t>
  </si>
  <si>
    <t>BPP</t>
  </si>
  <si>
    <t>BDB 1+</t>
  </si>
  <si>
    <t>BDB Directional Bore up to a 4" size hole, 251 feet and Above</t>
  </si>
  <si>
    <t>Each</t>
  </si>
  <si>
    <t>BVMD</t>
  </si>
  <si>
    <t>BVM Handhole Placement, drop</t>
  </si>
  <si>
    <t>BVMS</t>
  </si>
  <si>
    <t>BVM Handhole Placement, small</t>
  </si>
  <si>
    <t>BVML</t>
  </si>
  <si>
    <t>BVM Handhole Placement, large</t>
  </si>
  <si>
    <t>BCD</t>
  </si>
  <si>
    <t>BCD Pull Fiber Cable thru Duct</t>
  </si>
  <si>
    <t>UGPS</t>
  </si>
  <si>
    <t>Place One 3/4" Pull String</t>
  </si>
  <si>
    <t>Aerial Units</t>
  </si>
  <si>
    <t>Per Location</t>
  </si>
  <si>
    <t>Per Anchor</t>
  </si>
  <si>
    <t>APA</t>
  </si>
  <si>
    <t>APA Anchor Placement New</t>
  </si>
  <si>
    <t>Per Strand Foot</t>
  </si>
  <si>
    <t>APS</t>
  </si>
  <si>
    <t>APS Place Strand &amp; Overhead Guys</t>
  </si>
  <si>
    <t>ALS</t>
  </si>
  <si>
    <t>ALS Lash Fiber Optic Cable</t>
  </si>
  <si>
    <t>ALS-A</t>
  </si>
  <si>
    <t>ALS Lash Fiber Optic Cable - Additional</t>
  </si>
  <si>
    <t>ALS-R</t>
  </si>
  <si>
    <t>ALS Lash Fiber Optic Cable - River Crossing</t>
  </si>
  <si>
    <t>FIG8</t>
  </si>
  <si>
    <t>Install Figure 8-Messenger Aerial Conduit</t>
  </si>
  <si>
    <t>ARM</t>
  </si>
  <si>
    <t>ARM Place New or Transfer X-Arms Wood or Composite</t>
  </si>
  <si>
    <t>ARM 1</t>
  </si>
  <si>
    <t>ARM1 Place New or Transfer Fiber glass Arm</t>
  </si>
  <si>
    <t>ARR</t>
  </si>
  <si>
    <t>ARR Place New Riser up to 4"</t>
  </si>
  <si>
    <t>Splicing Units</t>
  </si>
  <si>
    <t>SCC</t>
  </si>
  <si>
    <t>SCC Placement of New Fiber Optic Closure</t>
  </si>
  <si>
    <t>Each Closure</t>
  </si>
  <si>
    <t>SPC</t>
  </si>
  <si>
    <t>SPC Splice Closure Prep &amp; or Re-Entry</t>
  </si>
  <si>
    <t>Each Splice</t>
  </si>
  <si>
    <t>SPF 3</t>
  </si>
  <si>
    <t>SPF 3 Splice and Test Fiber, 49 and above</t>
  </si>
  <si>
    <t>SPR</t>
  </si>
  <si>
    <t>SPR Ring Cut or Mid-Entry Prep</t>
  </si>
  <si>
    <t>OFDC</t>
  </si>
  <si>
    <t>OFDC, Install OFDC-C 12Port with 1x8 Split</t>
  </si>
  <si>
    <t>MPOE Units</t>
  </si>
  <si>
    <t>SPLC 1</t>
  </si>
  <si>
    <t xml:space="preserve">Splitter Cabinet - Split Lid Vault Mount </t>
  </si>
  <si>
    <t>CABP</t>
  </si>
  <si>
    <t>Labor Units</t>
  </si>
  <si>
    <t>Construction Services Sub-Total</t>
  </si>
  <si>
    <t>TRA</t>
  </si>
  <si>
    <t>Total</t>
  </si>
  <si>
    <t>Traffic Control - Lump Sum</t>
  </si>
  <si>
    <t xml:space="preserve">Owner Provided Materials: </t>
  </si>
  <si>
    <t>Foot</t>
  </si>
  <si>
    <t>Owner Furnished Fiber,2 Count</t>
  </si>
  <si>
    <t>Owner Furnished Fiber,48 Count</t>
  </si>
  <si>
    <t>Owner Furnished Fiber, 96 Count</t>
  </si>
  <si>
    <t>Owner Furnished Fiber, 288 Count</t>
  </si>
  <si>
    <t>1-1/2" SDR-11 Locatable Duct - Duraline</t>
  </si>
  <si>
    <t>1-1/4" Figure 8 Aerial Conduit w/ Integrated Messenger</t>
  </si>
  <si>
    <t>Drop Vault - (12x12x12)</t>
  </si>
  <si>
    <t>Small Vault - (17x24x30)</t>
  </si>
  <si>
    <t>Large Vault - (30x48x36)</t>
  </si>
  <si>
    <t>OFDC - 12 Port w/ Mounting Hardware</t>
  </si>
  <si>
    <t>Splitter Cabinet - Vault Mount</t>
  </si>
  <si>
    <t>Split Lid (30x48) Vault w/ Cabinet Mount Hardware</t>
  </si>
  <si>
    <t>6' Poly-Dome Testing Station</t>
  </si>
  <si>
    <t>Wrapable Aerial Fiber Tags</t>
  </si>
  <si>
    <t xml:space="preserve">Contractor Provided Materials: </t>
  </si>
  <si>
    <t>Splice Case</t>
  </si>
  <si>
    <t>Pole Hardware</t>
  </si>
  <si>
    <t>3/4" Pull String</t>
  </si>
  <si>
    <t>Anchor Auxiliary Eye</t>
  </si>
  <si>
    <t>Cost of Project before Sales Tax</t>
  </si>
  <si>
    <t>Washington State Sales Tax</t>
  </si>
  <si>
    <t>Total Cost of Project</t>
  </si>
  <si>
    <t>Concrete Pad Template</t>
  </si>
  <si>
    <t>Concrete Pad - 6x4 (including material)</t>
  </si>
  <si>
    <t>Not Priced: For Information Purposes Only</t>
  </si>
  <si>
    <t>Concrete to Pour Concrete Pad - 6ftx4ft - See Costruction Standards</t>
  </si>
  <si>
    <t>OCEC</t>
  </si>
  <si>
    <t>OPS1 and OSP2 (Design, Engineer, Permit, Construction)</t>
  </si>
  <si>
    <t>Design, Engineering, Permitting</t>
  </si>
  <si>
    <t>DEP</t>
  </si>
  <si>
    <t>Lump sum for all design, engineering and permitting taks detailed in SOS OSP1</t>
  </si>
  <si>
    <t>Construction Related Services:</t>
  </si>
  <si>
    <t>Construction Related Services Sub-Total</t>
  </si>
  <si>
    <t>PLAF</t>
  </si>
  <si>
    <t>PLUF</t>
  </si>
  <si>
    <t xml:space="preserve">Placement of Aerial Fiber Flat Drop </t>
  </si>
  <si>
    <t xml:space="preserve">Placement of Undergroudn Fiber Flat Drop </t>
  </si>
  <si>
    <t>3.5mm flat drop cable</t>
  </si>
  <si>
    <t>18/14mm locatable microduct for service drop</t>
  </si>
  <si>
    <t>NID/ONT</t>
  </si>
  <si>
    <t>Mounting Outdoor ONT Housing (includes power supply install)</t>
  </si>
  <si>
    <t>Aerial Attachment hardware, P-Clamps, Span Clamps, Rams Horn, Pre-Form</t>
  </si>
  <si>
    <t>Service Drop  Labor Units</t>
  </si>
  <si>
    <t>Service Drop Sub-Total</t>
  </si>
  <si>
    <t>ONT-NID</t>
  </si>
  <si>
    <t xml:space="preserve">BRP </t>
  </si>
  <si>
    <t>Rock Breaking or Sawing up to 3' depth</t>
  </si>
  <si>
    <t>BTP Trench and Place Facilities up to 48" Cover</t>
  </si>
  <si>
    <t>BPP Plow &amp; Place facilities at up to 4'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</si>
</sst>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Cambria"/>
      <family val="1"/>
    </font>
    <font>
      <b/>
      <sz val="14"/>
      <name val="Calibri Light"/>
      <family val="1"/>
      <scheme val="major"/>
    </font>
    <font>
      <sz val="12"/>
      <name val="Calibri Light"/>
      <family val="1"/>
      <scheme val="major"/>
    </font>
    <font>
      <b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horizontal="left" wrapText="1"/>
    </xf>
    <xf numFmtId="0" fontId="8" fillId="2" borderId="7" xfId="2" applyFont="1" applyFill="1" applyBorder="1"/>
    <xf numFmtId="44" fontId="8" fillId="2" borderId="9" xfId="2" applyNumberFormat="1" applyFont="1" applyFill="1" applyBorder="1" applyAlignment="1">
      <alignment wrapText="1"/>
    </xf>
    <xf numFmtId="44" fontId="8" fillId="2" borderId="10" xfId="2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3" fillId="0" borderId="12" xfId="2" applyFont="1" applyBorder="1" applyAlignment="1">
      <alignment wrapText="1"/>
    </xf>
    <xf numFmtId="0" fontId="3" fillId="0" borderId="13" xfId="2" applyFont="1" applyBorder="1" applyAlignment="1">
      <alignment horizontal="left"/>
    </xf>
    <xf numFmtId="0" fontId="3" fillId="0" borderId="12" xfId="2" applyFont="1" applyBorder="1" applyAlignment="1">
      <alignment vertical="center"/>
    </xf>
    <xf numFmtId="7" fontId="6" fillId="0" borderId="14" xfId="1" applyNumberFormat="1" applyFont="1" applyBorder="1" applyAlignment="1">
      <alignment horizontal="left" vertical="center"/>
    </xf>
    <xf numFmtId="164" fontId="6" fillId="0" borderId="15" xfId="2" applyNumberFormat="1" applyFont="1" applyBorder="1"/>
    <xf numFmtId="10" fontId="2" fillId="0" borderId="0" xfId="0" applyNumberFormat="1" applyFont="1"/>
    <xf numFmtId="0" fontId="3" fillId="0" borderId="17" xfId="2" applyFont="1" applyBorder="1" applyAlignment="1">
      <alignment horizontal="left"/>
    </xf>
    <xf numFmtId="0" fontId="3" fillId="0" borderId="16" xfId="2" applyFont="1" applyBorder="1" applyAlignment="1">
      <alignment vertical="center" wrapText="1"/>
    </xf>
    <xf numFmtId="7" fontId="6" fillId="0" borderId="18" xfId="1" applyNumberFormat="1" applyFont="1" applyBorder="1" applyAlignment="1">
      <alignment horizontal="left" vertical="center"/>
    </xf>
    <xf numFmtId="164" fontId="6" fillId="0" borderId="19" xfId="2" applyNumberFormat="1" applyFont="1" applyBorder="1"/>
    <xf numFmtId="0" fontId="3" fillId="0" borderId="16" xfId="2" applyFont="1" applyBorder="1"/>
    <xf numFmtId="0" fontId="3" fillId="0" borderId="16" xfId="2" applyFont="1" applyBorder="1" applyAlignment="1">
      <alignment vertical="center"/>
    </xf>
    <xf numFmtId="0" fontId="3" fillId="0" borderId="20" xfId="2" applyFont="1" applyBorder="1"/>
    <xf numFmtId="0" fontId="3" fillId="0" borderId="21" xfId="2" applyFont="1" applyBorder="1" applyAlignment="1">
      <alignment horizontal="left"/>
    </xf>
    <xf numFmtId="0" fontId="3" fillId="0" borderId="20" xfId="2" applyFont="1" applyBorder="1" applyAlignment="1">
      <alignment vertical="center"/>
    </xf>
    <xf numFmtId="7" fontId="6" fillId="0" borderId="22" xfId="1" applyNumberFormat="1" applyFont="1" applyBorder="1" applyAlignment="1">
      <alignment horizontal="left" vertical="center"/>
    </xf>
    <xf numFmtId="164" fontId="6" fillId="0" borderId="23" xfId="2" applyNumberFormat="1" applyFont="1" applyBorder="1"/>
    <xf numFmtId="0" fontId="0" fillId="0" borderId="24" xfId="0" applyBorder="1" applyAlignment="1">
      <alignment horizontal="center"/>
    </xf>
    <xf numFmtId="0" fontId="10" fillId="0" borderId="25" xfId="0" applyFont="1" applyBorder="1" applyAlignment="1">
      <alignment vertical="center"/>
    </xf>
    <xf numFmtId="44" fontId="11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/>
    <xf numFmtId="0" fontId="0" fillId="0" borderId="1" xfId="0" applyBorder="1" applyAlignment="1">
      <alignment horizontal="center"/>
    </xf>
    <xf numFmtId="7" fontId="6" fillId="0" borderId="27" xfId="1" applyNumberFormat="1" applyFont="1" applyBorder="1" applyAlignment="1">
      <alignment horizontal="left" vertical="center"/>
    </xf>
    <xf numFmtId="164" fontId="2" fillId="0" borderId="28" xfId="2" applyNumberFormat="1" applyFont="1" applyBorder="1"/>
    <xf numFmtId="0" fontId="0" fillId="0" borderId="24" xfId="0" applyBorder="1"/>
    <xf numFmtId="0" fontId="0" fillId="0" borderId="16" xfId="0" applyBorder="1" applyAlignment="1">
      <alignment horizontal="left"/>
    </xf>
    <xf numFmtId="0" fontId="0" fillId="0" borderId="16" xfId="0" applyBorder="1"/>
    <xf numFmtId="44" fontId="12" fillId="0" borderId="25" xfId="0" applyNumberFormat="1" applyFont="1" applyBorder="1"/>
    <xf numFmtId="164" fontId="5" fillId="0" borderId="30" xfId="0" applyNumberFormat="1" applyFont="1" applyBorder="1"/>
    <xf numFmtId="0" fontId="3" fillId="0" borderId="0" xfId="0" applyFont="1" applyAlignment="1">
      <alignment vertic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/>
    <xf numFmtId="0" fontId="12" fillId="0" borderId="32" xfId="0" applyFont="1" applyBorder="1" applyAlignment="1">
      <alignment horizontal="left"/>
    </xf>
    <xf numFmtId="0" fontId="12" fillId="0" borderId="33" xfId="0" applyFont="1" applyBorder="1"/>
    <xf numFmtId="44" fontId="12" fillId="0" borderId="33" xfId="0" applyNumberFormat="1" applyFont="1" applyBorder="1"/>
    <xf numFmtId="44" fontId="3" fillId="0" borderId="34" xfId="0" applyNumberFormat="1" applyFont="1" applyBorder="1"/>
    <xf numFmtId="0" fontId="12" fillId="0" borderId="35" xfId="0" applyFont="1" applyBorder="1" applyAlignment="1">
      <alignment horizontal="center"/>
    </xf>
    <xf numFmtId="0" fontId="12" fillId="0" borderId="36" xfId="0" applyFont="1" applyBorder="1"/>
    <xf numFmtId="0" fontId="12" fillId="0" borderId="36" xfId="0" applyFont="1" applyBorder="1" applyAlignment="1">
      <alignment horizontal="left"/>
    </xf>
    <xf numFmtId="0" fontId="10" fillId="0" borderId="36" xfId="0" applyFont="1" applyBorder="1"/>
    <xf numFmtId="44" fontId="4" fillId="0" borderId="36" xfId="0" applyNumberFormat="1" applyFont="1" applyBorder="1"/>
    <xf numFmtId="164" fontId="5" fillId="0" borderId="37" xfId="0" applyNumberFormat="1" applyFont="1" applyBorder="1"/>
    <xf numFmtId="0" fontId="11" fillId="0" borderId="38" xfId="0" applyFont="1" applyBorder="1"/>
    <xf numFmtId="0" fontId="11" fillId="0" borderId="39" xfId="0" applyFont="1" applyBorder="1"/>
    <xf numFmtId="0" fontId="11" fillId="0" borderId="39" xfId="0" applyFont="1" applyBorder="1" applyAlignment="1">
      <alignment horizontal="left"/>
    </xf>
    <xf numFmtId="0" fontId="14" fillId="0" borderId="39" xfId="0" applyFont="1" applyBorder="1" applyAlignment="1">
      <alignment horizontal="left" vertical="top"/>
    </xf>
    <xf numFmtId="10" fontId="11" fillId="0" borderId="39" xfId="0" applyNumberFormat="1" applyFont="1" applyBorder="1"/>
    <xf numFmtId="44" fontId="6" fillId="0" borderId="40" xfId="0" applyNumberFormat="1" applyFont="1" applyBorder="1"/>
    <xf numFmtId="0" fontId="0" fillId="0" borderId="0" xfId="0" applyAlignment="1">
      <alignment horizontal="left"/>
    </xf>
    <xf numFmtId="164" fontId="0" fillId="0" borderId="0" xfId="0" applyNumberFormat="1"/>
    <xf numFmtId="164" fontId="9" fillId="3" borderId="4" xfId="2" applyNumberFormat="1" applyFont="1" applyFill="1" applyBorder="1" applyAlignment="1">
      <alignment horizontal="right" vertical="center"/>
    </xf>
    <xf numFmtId="164" fontId="9" fillId="3" borderId="4" xfId="1" applyNumberFormat="1" applyFont="1" applyFill="1" applyBorder="1" applyAlignment="1">
      <alignment horizontal="right" vertical="center"/>
    </xf>
    <xf numFmtId="0" fontId="3" fillId="0" borderId="42" xfId="0" applyFont="1" applyBorder="1"/>
    <xf numFmtId="0" fontId="0" fillId="0" borderId="42" xfId="0" applyBorder="1"/>
    <xf numFmtId="0" fontId="6" fillId="0" borderId="43" xfId="0" applyFont="1" applyBorder="1" applyAlignment="1">
      <alignment horizontal="center"/>
    </xf>
    <xf numFmtId="0" fontId="3" fillId="0" borderId="44" xfId="0" applyFont="1" applyBorder="1"/>
    <xf numFmtId="0" fontId="0" fillId="0" borderId="44" xfId="0" applyBorder="1"/>
    <xf numFmtId="0" fontId="0" fillId="0" borderId="42" xfId="0" applyBorder="1" applyAlignment="1">
      <alignment horizontal="left"/>
    </xf>
    <xf numFmtId="0" fontId="10" fillId="0" borderId="42" xfId="0" applyFont="1" applyBorder="1"/>
    <xf numFmtId="0" fontId="3" fillId="0" borderId="42" xfId="0" applyFont="1" applyBorder="1" applyAlignment="1">
      <alignment horizontal="left"/>
    </xf>
    <xf numFmtId="0" fontId="0" fillId="0" borderId="45" xfId="0" applyBorder="1"/>
    <xf numFmtId="0" fontId="0" fillId="0" borderId="20" xfId="0" applyBorder="1" applyAlignment="1">
      <alignment horizontal="left"/>
    </xf>
    <xf numFmtId="0" fontId="0" fillId="0" borderId="20" xfId="0" applyBorder="1"/>
    <xf numFmtId="0" fontId="4" fillId="0" borderId="41" xfId="0" applyFont="1" applyBorder="1" applyAlignment="1">
      <alignment vertical="center"/>
    </xf>
    <xf numFmtId="44" fontId="12" fillId="0" borderId="41" xfId="0" applyNumberFormat="1" applyFont="1" applyBorder="1"/>
    <xf numFmtId="44" fontId="12" fillId="0" borderId="46" xfId="0" applyNumberFormat="1" applyFont="1" applyBorder="1"/>
    <xf numFmtId="0" fontId="6" fillId="0" borderId="47" xfId="0" applyFont="1" applyBorder="1" applyAlignment="1">
      <alignment horizontal="center"/>
    </xf>
    <xf numFmtId="0" fontId="3" fillId="0" borderId="48" xfId="0" applyFont="1" applyBorder="1"/>
    <xf numFmtId="0" fontId="0" fillId="0" borderId="48" xfId="0" applyBorder="1"/>
    <xf numFmtId="0" fontId="0" fillId="0" borderId="49" xfId="0" applyBorder="1"/>
    <xf numFmtId="3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51" xfId="0" applyFont="1" applyBorder="1"/>
    <xf numFmtId="0" fontId="11" fillId="0" borderId="52" xfId="0" applyFont="1" applyBorder="1"/>
    <xf numFmtId="0" fontId="11" fillId="0" borderId="52" xfId="0" applyFont="1" applyBorder="1" applyAlignment="1">
      <alignment horizontal="left"/>
    </xf>
    <xf numFmtId="0" fontId="10" fillId="0" borderId="52" xfId="0" applyFont="1" applyBorder="1"/>
    <xf numFmtId="44" fontId="11" fillId="0" borderId="52" xfId="0" applyNumberFormat="1" applyFont="1" applyBorder="1"/>
    <xf numFmtId="164" fontId="15" fillId="0" borderId="53" xfId="0" applyNumberFormat="1" applyFont="1" applyBorder="1"/>
    <xf numFmtId="0" fontId="0" fillId="3" borderId="49" xfId="0" applyFill="1" applyBorder="1"/>
    <xf numFmtId="0" fontId="0" fillId="3" borderId="42" xfId="0" applyFill="1" applyBorder="1" applyAlignment="1">
      <alignment horizontal="left"/>
    </xf>
    <xf numFmtId="0" fontId="0" fillId="3" borderId="42" xfId="0" applyFill="1" applyBorder="1"/>
    <xf numFmtId="0" fontId="10" fillId="3" borderId="42" xfId="0" applyFont="1" applyFill="1" applyBorder="1" applyAlignment="1">
      <alignment horizontal="left" vertical="center"/>
    </xf>
    <xf numFmtId="0" fontId="13" fillId="0" borderId="55" xfId="0" applyFont="1" applyBorder="1" applyProtection="1">
      <protection locked="0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44" fontId="12" fillId="3" borderId="44" xfId="0" applyNumberFormat="1" applyFont="1" applyFill="1" applyBorder="1"/>
    <xf numFmtId="44" fontId="12" fillId="3" borderId="50" xfId="0" applyNumberFormat="1" applyFont="1" applyFill="1" applyBorder="1"/>
    <xf numFmtId="164" fontId="3" fillId="4" borderId="0" xfId="0" applyNumberFormat="1" applyFont="1" applyFill="1" applyAlignment="1">
      <alignment horizontal="center" vertical="center"/>
    </xf>
    <xf numFmtId="164" fontId="3" fillId="4" borderId="54" xfId="0" applyNumberFormat="1" applyFont="1" applyFill="1" applyBorder="1" applyAlignment="1">
      <alignment horizontal="center" vertical="center"/>
    </xf>
    <xf numFmtId="0" fontId="6" fillId="0" borderId="60" xfId="0" applyFont="1" applyBorder="1"/>
    <xf numFmtId="7" fontId="6" fillId="0" borderId="61" xfId="1" applyNumberFormat="1" applyFont="1" applyBorder="1" applyAlignment="1">
      <alignment horizontal="left" vertical="center"/>
    </xf>
    <xf numFmtId="0" fontId="3" fillId="0" borderId="62" xfId="2" applyFont="1" applyBorder="1" applyAlignment="1">
      <alignment horizontal="left"/>
    </xf>
    <xf numFmtId="7" fontId="6" fillId="0" borderId="64" xfId="1" applyNumberFormat="1" applyFont="1" applyBorder="1" applyAlignment="1">
      <alignment horizontal="left" vertical="center"/>
    </xf>
    <xf numFmtId="164" fontId="6" fillId="0" borderId="59" xfId="2" applyNumberFormat="1" applyFont="1" applyBorder="1"/>
    <xf numFmtId="0" fontId="6" fillId="0" borderId="24" xfId="0" applyFont="1" applyBorder="1" applyAlignment="1">
      <alignment horizontal="center"/>
    </xf>
    <xf numFmtId="0" fontId="6" fillId="0" borderId="16" xfId="2" applyFont="1" applyBorder="1"/>
    <xf numFmtId="0" fontId="6" fillId="0" borderId="17" xfId="2" applyFont="1" applyBorder="1" applyAlignment="1">
      <alignment horizontal="left"/>
    </xf>
    <xf numFmtId="0" fontId="6" fillId="0" borderId="16" xfId="2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2" applyFont="1" applyBorder="1"/>
    <xf numFmtId="0" fontId="6" fillId="0" borderId="62" xfId="2" applyFont="1" applyBorder="1" applyAlignment="1">
      <alignment horizontal="left"/>
    </xf>
    <xf numFmtId="0" fontId="6" fillId="0" borderId="63" xfId="2" applyFont="1" applyBorder="1" applyAlignment="1">
      <alignment vertical="center"/>
    </xf>
    <xf numFmtId="7" fontId="6" fillId="0" borderId="64" xfId="1" applyNumberFormat="1" applyFont="1" applyBorder="1" applyAlignment="1">
      <alignment horizontal="right" vertical="center"/>
    </xf>
    <xf numFmtId="0" fontId="15" fillId="0" borderId="63" xfId="0" applyFont="1" applyBorder="1"/>
    <xf numFmtId="0" fontId="3" fillId="0" borderId="42" xfId="2" applyFont="1" applyBorder="1" applyAlignment="1">
      <alignment vertical="center"/>
    </xf>
    <xf numFmtId="0" fontId="3" fillId="0" borderId="42" xfId="2" applyFont="1" applyBorder="1" applyAlignment="1">
      <alignment horizontal="left" vertical="center"/>
    </xf>
    <xf numFmtId="0" fontId="6" fillId="0" borderId="42" xfId="0" applyFont="1" applyBorder="1" applyAlignment="1">
      <alignment horizontal="center"/>
    </xf>
    <xf numFmtId="0" fontId="3" fillId="0" borderId="42" xfId="0" applyFont="1" applyBorder="1" applyAlignment="1">
      <alignment vertical="center"/>
    </xf>
    <xf numFmtId="44" fontId="3" fillId="4" borderId="0" xfId="0" applyNumberFormat="1" applyFont="1" applyFill="1" applyAlignment="1">
      <alignment horizontal="center" vertical="center"/>
    </xf>
    <xf numFmtId="44" fontId="3" fillId="4" borderId="54" xfId="0" applyNumberFormat="1" applyFont="1" applyFill="1" applyBorder="1" applyAlignment="1">
      <alignment horizontal="center" vertical="center"/>
    </xf>
    <xf numFmtId="44" fontId="3" fillId="4" borderId="5" xfId="0" applyNumberFormat="1" applyFont="1" applyFill="1" applyBorder="1" applyAlignment="1">
      <alignment horizontal="center" vertical="center"/>
    </xf>
    <xf numFmtId="44" fontId="3" fillId="4" borderId="58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4" borderId="54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3" xfId="2" xr:uid="{6B08A18C-30F3-AB49-8D22-D75B3CCAC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9BE63-ED54-A444-ABCA-AC8DE7F081AB}">
  <sheetPr>
    <pageSetUpPr fitToPage="1"/>
  </sheetPr>
  <dimension ref="A1:G81"/>
  <sheetViews>
    <sheetView tabSelected="1" workbookViewId="0">
      <selection activeCell="D8" sqref="D8"/>
    </sheetView>
  </sheetViews>
  <sheetFormatPr defaultColWidth="8.69921875" defaultRowHeight="15.6" x14ac:dyDescent="0.3"/>
  <cols>
    <col min="1" max="1" width="12" customWidth="1"/>
    <col min="2" max="2" width="20.19921875" style="57" customWidth="1"/>
    <col min="3" max="3" width="15" customWidth="1"/>
    <col min="4" max="4" width="70.3984375" customWidth="1"/>
    <col min="5" max="5" width="14.69921875" customWidth="1"/>
    <col min="6" max="6" width="24.69921875" customWidth="1"/>
  </cols>
  <sheetData>
    <row r="1" spans="1:7" ht="26.4" thickBot="1" x14ac:dyDescent="0.55000000000000004">
      <c r="A1" s="126" t="s">
        <v>97</v>
      </c>
      <c r="B1" s="127"/>
      <c r="C1" s="127"/>
      <c r="D1" s="127"/>
      <c r="E1" s="127"/>
      <c r="F1" s="128"/>
    </row>
    <row r="2" spans="1:7" ht="40.200000000000003" customHeight="1" thickBot="1" x14ac:dyDescent="0.35">
      <c r="A2" s="134" t="s">
        <v>98</v>
      </c>
      <c r="B2" s="135"/>
      <c r="C2" s="135"/>
      <c r="D2" s="135"/>
      <c r="E2" s="135"/>
      <c r="F2" s="136"/>
    </row>
    <row r="3" spans="1:7" ht="19.5" customHeight="1" thickBot="1" x14ac:dyDescent="0.4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1"/>
    </row>
    <row r="4" spans="1:7" ht="19.5" customHeight="1" thickBot="1" x14ac:dyDescent="0.4">
      <c r="A4" s="129" t="s">
        <v>99</v>
      </c>
      <c r="B4" s="130"/>
      <c r="C4" s="130"/>
      <c r="D4" s="130"/>
      <c r="E4" s="130"/>
      <c r="F4" s="137"/>
      <c r="G4" s="1"/>
    </row>
    <row r="5" spans="1:7" ht="18.600000000000001" thickBot="1" x14ac:dyDescent="0.4">
      <c r="A5" s="8">
        <v>1</v>
      </c>
      <c r="B5" s="19" t="s">
        <v>67</v>
      </c>
      <c r="C5" s="15" t="s">
        <v>100</v>
      </c>
      <c r="D5" s="20" t="s">
        <v>101</v>
      </c>
      <c r="E5" s="17">
        <v>0</v>
      </c>
      <c r="F5" s="18">
        <f>A5*E5</f>
        <v>0</v>
      </c>
      <c r="G5" s="14"/>
    </row>
    <row r="6" spans="1:7" ht="19.5" customHeight="1" thickBot="1" x14ac:dyDescent="0.4">
      <c r="A6" s="129" t="s">
        <v>6</v>
      </c>
      <c r="B6" s="130"/>
      <c r="C6" s="130"/>
      <c r="D6" s="130"/>
      <c r="E6" s="130"/>
      <c r="F6" s="137"/>
      <c r="G6" s="1"/>
    </row>
    <row r="7" spans="1:7" ht="19.5" customHeight="1" x14ac:dyDescent="0.35">
      <c r="A7" s="8">
        <v>70800</v>
      </c>
      <c r="B7" s="9" t="s">
        <v>7</v>
      </c>
      <c r="C7" s="10" t="s">
        <v>8</v>
      </c>
      <c r="D7" s="11" t="s">
        <v>118</v>
      </c>
      <c r="E7" s="12">
        <v>0</v>
      </c>
      <c r="F7" s="13">
        <f t="shared" ref="F7:F32" si="0">A7*E7</f>
        <v>0</v>
      </c>
      <c r="G7" s="14"/>
    </row>
    <row r="8" spans="1:7" ht="19.5" customHeight="1" x14ac:dyDescent="0.35">
      <c r="A8" s="8">
        <v>14400</v>
      </c>
      <c r="B8" s="9" t="s">
        <v>7</v>
      </c>
      <c r="C8" s="117" t="s">
        <v>116</v>
      </c>
      <c r="D8" s="116" t="s">
        <v>117</v>
      </c>
      <c r="E8" s="12"/>
      <c r="F8" s="13"/>
      <c r="G8" s="14"/>
    </row>
    <row r="9" spans="1:7" ht="17.25" customHeight="1" x14ac:dyDescent="0.35">
      <c r="A9" s="8">
        <v>2000</v>
      </c>
      <c r="B9" s="19" t="s">
        <v>7</v>
      </c>
      <c r="C9" s="15" t="s">
        <v>9</v>
      </c>
      <c r="D9" s="20" t="s">
        <v>10</v>
      </c>
      <c r="E9" s="17">
        <v>0</v>
      </c>
      <c r="F9" s="18">
        <f t="shared" si="0"/>
        <v>0</v>
      </c>
      <c r="G9" s="14"/>
    </row>
    <row r="10" spans="1:7" ht="17.25" customHeight="1" x14ac:dyDescent="0.35">
      <c r="A10" s="8">
        <v>187200</v>
      </c>
      <c r="B10" s="19" t="s">
        <v>7</v>
      </c>
      <c r="C10" s="15" t="s">
        <v>11</v>
      </c>
      <c r="D10" s="20" t="s">
        <v>119</v>
      </c>
      <c r="E10" s="17">
        <v>0</v>
      </c>
      <c r="F10" s="18">
        <f t="shared" si="0"/>
        <v>0</v>
      </c>
      <c r="G10" s="14"/>
    </row>
    <row r="11" spans="1:7" ht="17.25" customHeight="1" x14ac:dyDescent="0.35">
      <c r="A11" s="8">
        <v>21600</v>
      </c>
      <c r="B11" s="19" t="s">
        <v>7</v>
      </c>
      <c r="C11" s="15" t="s">
        <v>12</v>
      </c>
      <c r="D11" s="20" t="s">
        <v>13</v>
      </c>
      <c r="E11" s="17">
        <v>0</v>
      </c>
      <c r="F11" s="18">
        <f t="shared" si="0"/>
        <v>0</v>
      </c>
      <c r="G11" s="14"/>
    </row>
    <row r="12" spans="1:7" ht="17.25" customHeight="1" x14ac:dyDescent="0.35">
      <c r="A12" s="8">
        <v>400</v>
      </c>
      <c r="B12" s="19" t="s">
        <v>14</v>
      </c>
      <c r="C12" s="15" t="s">
        <v>15</v>
      </c>
      <c r="D12" s="20" t="s">
        <v>16</v>
      </c>
      <c r="E12" s="17">
        <v>0</v>
      </c>
      <c r="F12" s="18">
        <f t="shared" si="0"/>
        <v>0</v>
      </c>
      <c r="G12" s="14"/>
    </row>
    <row r="13" spans="1:7" ht="17.25" customHeight="1" x14ac:dyDescent="0.35">
      <c r="A13" s="8">
        <v>130</v>
      </c>
      <c r="B13" s="19" t="s">
        <v>14</v>
      </c>
      <c r="C13" s="15" t="s">
        <v>17</v>
      </c>
      <c r="D13" s="20" t="s">
        <v>18</v>
      </c>
      <c r="E13" s="17">
        <v>0</v>
      </c>
      <c r="F13" s="18">
        <f t="shared" si="0"/>
        <v>0</v>
      </c>
      <c r="G13" s="14"/>
    </row>
    <row r="14" spans="1:7" ht="17.25" customHeight="1" x14ac:dyDescent="0.35">
      <c r="A14" s="8">
        <v>200</v>
      </c>
      <c r="B14" s="19" t="s">
        <v>14</v>
      </c>
      <c r="C14" s="15" t="s">
        <v>19</v>
      </c>
      <c r="D14" s="20" t="s">
        <v>20</v>
      </c>
      <c r="E14" s="17">
        <v>0</v>
      </c>
      <c r="F14" s="18">
        <f t="shared" si="0"/>
        <v>0</v>
      </c>
      <c r="G14" s="14"/>
    </row>
    <row r="15" spans="1:7" ht="17.25" customHeight="1" x14ac:dyDescent="0.35">
      <c r="A15" s="8">
        <v>294000</v>
      </c>
      <c r="B15" s="19" t="s">
        <v>7</v>
      </c>
      <c r="C15" s="15" t="s">
        <v>21</v>
      </c>
      <c r="D15" s="20" t="s">
        <v>22</v>
      </c>
      <c r="E15" s="17">
        <v>0</v>
      </c>
      <c r="F15" s="18">
        <f t="shared" si="0"/>
        <v>0</v>
      </c>
      <c r="G15" s="14"/>
    </row>
    <row r="16" spans="1:7" ht="17.25" customHeight="1" thickBot="1" x14ac:dyDescent="0.4">
      <c r="A16" s="8">
        <v>294000</v>
      </c>
      <c r="B16" s="21" t="s">
        <v>7</v>
      </c>
      <c r="C16" s="22" t="s">
        <v>23</v>
      </c>
      <c r="D16" s="23" t="s">
        <v>24</v>
      </c>
      <c r="E16" s="24">
        <v>0</v>
      </c>
      <c r="F16" s="25">
        <f t="shared" si="0"/>
        <v>0</v>
      </c>
      <c r="G16" s="14"/>
    </row>
    <row r="17" spans="1:7" ht="17.25" customHeight="1" thickBot="1" x14ac:dyDescent="0.4">
      <c r="A17" s="129" t="s">
        <v>25</v>
      </c>
      <c r="B17" s="130"/>
      <c r="C17" s="130"/>
      <c r="D17" s="130"/>
      <c r="E17" s="130"/>
      <c r="F17" s="59"/>
      <c r="G17" s="14"/>
    </row>
    <row r="18" spans="1:7" ht="17.25" customHeight="1" x14ac:dyDescent="0.35">
      <c r="A18" s="8">
        <v>65</v>
      </c>
      <c r="B18" s="19" t="s">
        <v>27</v>
      </c>
      <c r="C18" s="15" t="s">
        <v>28</v>
      </c>
      <c r="D18" s="20" t="s">
        <v>29</v>
      </c>
      <c r="E18" s="17">
        <v>0</v>
      </c>
      <c r="F18" s="18">
        <f t="shared" si="0"/>
        <v>0</v>
      </c>
      <c r="G18" s="14"/>
    </row>
    <row r="19" spans="1:7" ht="17.25" customHeight="1" x14ac:dyDescent="0.35">
      <c r="A19" s="8">
        <v>314000</v>
      </c>
      <c r="B19" s="19" t="s">
        <v>30</v>
      </c>
      <c r="C19" s="15" t="s">
        <v>31</v>
      </c>
      <c r="D19" s="20" t="s">
        <v>32</v>
      </c>
      <c r="E19" s="17">
        <v>0</v>
      </c>
      <c r="F19" s="18">
        <f t="shared" si="0"/>
        <v>0</v>
      </c>
      <c r="G19" s="14"/>
    </row>
    <row r="20" spans="1:7" ht="17.25" customHeight="1" x14ac:dyDescent="0.35">
      <c r="A20" s="8">
        <v>314000</v>
      </c>
      <c r="B20" s="19" t="s">
        <v>30</v>
      </c>
      <c r="C20" s="15" t="s">
        <v>33</v>
      </c>
      <c r="D20" s="20" t="s">
        <v>34</v>
      </c>
      <c r="E20" s="17">
        <v>0</v>
      </c>
      <c r="F20" s="18">
        <f t="shared" si="0"/>
        <v>0</v>
      </c>
      <c r="G20" s="14"/>
    </row>
    <row r="21" spans="1:7" ht="17.25" customHeight="1" x14ac:dyDescent="0.35">
      <c r="A21" s="8">
        <v>20000</v>
      </c>
      <c r="B21" s="19" t="s">
        <v>30</v>
      </c>
      <c r="C21" s="15" t="s">
        <v>35</v>
      </c>
      <c r="D21" s="20" t="s">
        <v>36</v>
      </c>
      <c r="E21" s="17">
        <v>0</v>
      </c>
      <c r="F21" s="18">
        <f t="shared" si="0"/>
        <v>0</v>
      </c>
      <c r="G21" s="14"/>
    </row>
    <row r="22" spans="1:7" ht="17.25" customHeight="1" x14ac:dyDescent="0.35">
      <c r="A22" s="8">
        <v>4400</v>
      </c>
      <c r="B22" s="19" t="s">
        <v>30</v>
      </c>
      <c r="C22" s="15" t="s">
        <v>37</v>
      </c>
      <c r="D22" s="20" t="s">
        <v>38</v>
      </c>
      <c r="E22" s="17">
        <v>0</v>
      </c>
      <c r="F22" s="18">
        <f t="shared" si="0"/>
        <v>0</v>
      </c>
      <c r="G22" s="14"/>
    </row>
    <row r="23" spans="1:7" ht="17.25" customHeight="1" x14ac:dyDescent="0.35">
      <c r="A23" s="8"/>
      <c r="B23" s="19" t="s">
        <v>30</v>
      </c>
      <c r="C23" s="15" t="s">
        <v>39</v>
      </c>
      <c r="D23" s="20" t="s">
        <v>40</v>
      </c>
      <c r="E23" s="17">
        <v>0</v>
      </c>
      <c r="F23" s="18">
        <f t="shared" si="0"/>
        <v>0</v>
      </c>
      <c r="G23" s="14"/>
    </row>
    <row r="24" spans="1:7" ht="17.25" customHeight="1" x14ac:dyDescent="0.35">
      <c r="A24" s="8">
        <v>50</v>
      </c>
      <c r="B24" s="19" t="s">
        <v>26</v>
      </c>
      <c r="C24" s="15" t="s">
        <v>41</v>
      </c>
      <c r="D24" s="20" t="s">
        <v>42</v>
      </c>
      <c r="E24" s="17">
        <v>0</v>
      </c>
      <c r="F24" s="18">
        <f t="shared" si="0"/>
        <v>0</v>
      </c>
      <c r="G24" s="14"/>
    </row>
    <row r="25" spans="1:7" ht="18" x14ac:dyDescent="0.35">
      <c r="A25" s="8">
        <v>100</v>
      </c>
      <c r="B25" s="19" t="s">
        <v>26</v>
      </c>
      <c r="C25" s="15" t="s">
        <v>43</v>
      </c>
      <c r="D25" s="20" t="s">
        <v>44</v>
      </c>
      <c r="E25" s="17">
        <v>0</v>
      </c>
      <c r="F25" s="18">
        <f t="shared" si="0"/>
        <v>0</v>
      </c>
      <c r="G25" s="14"/>
    </row>
    <row r="26" spans="1:7" ht="18.600000000000001" thickBot="1" x14ac:dyDescent="0.4">
      <c r="A26" s="8">
        <v>65</v>
      </c>
      <c r="B26" s="19" t="s">
        <v>14</v>
      </c>
      <c r="C26" s="15" t="s">
        <v>45</v>
      </c>
      <c r="D26" s="20" t="s">
        <v>46</v>
      </c>
      <c r="E26" s="17">
        <v>0</v>
      </c>
      <c r="F26" s="18">
        <f t="shared" si="0"/>
        <v>0</v>
      </c>
      <c r="G26" s="14"/>
    </row>
    <row r="27" spans="1:7" ht="17.25" customHeight="1" thickBot="1" x14ac:dyDescent="0.4">
      <c r="A27" s="129" t="s">
        <v>47</v>
      </c>
      <c r="B27" s="130"/>
      <c r="C27" s="130"/>
      <c r="D27" s="130"/>
      <c r="E27" s="130"/>
      <c r="F27" s="60"/>
      <c r="G27" s="14"/>
    </row>
    <row r="28" spans="1:7" ht="18" x14ac:dyDescent="0.35">
      <c r="A28" s="8">
        <v>20</v>
      </c>
      <c r="B28" s="19" t="s">
        <v>14</v>
      </c>
      <c r="C28" s="15" t="s">
        <v>48</v>
      </c>
      <c r="D28" s="20" t="s">
        <v>49</v>
      </c>
      <c r="E28" s="17">
        <v>0</v>
      </c>
      <c r="F28" s="18">
        <f t="shared" si="0"/>
        <v>0</v>
      </c>
      <c r="G28" s="14"/>
    </row>
    <row r="29" spans="1:7" ht="18" x14ac:dyDescent="0.35">
      <c r="A29" s="8">
        <v>3</v>
      </c>
      <c r="B29" s="19" t="s">
        <v>50</v>
      </c>
      <c r="C29" s="15" t="s">
        <v>51</v>
      </c>
      <c r="D29" s="16" t="s">
        <v>52</v>
      </c>
      <c r="E29" s="17">
        <v>0</v>
      </c>
      <c r="F29" s="18">
        <f t="shared" si="0"/>
        <v>0</v>
      </c>
      <c r="G29" s="14"/>
    </row>
    <row r="30" spans="1:7" ht="18" x14ac:dyDescent="0.35">
      <c r="A30" s="8">
        <v>5730</v>
      </c>
      <c r="B30" s="19" t="s">
        <v>53</v>
      </c>
      <c r="C30" s="15" t="s">
        <v>54</v>
      </c>
      <c r="D30" s="20" t="s">
        <v>55</v>
      </c>
      <c r="E30" s="17">
        <v>0</v>
      </c>
      <c r="F30" s="18">
        <f t="shared" si="0"/>
        <v>0</v>
      </c>
      <c r="G30" s="14"/>
    </row>
    <row r="31" spans="1:7" ht="18" x14ac:dyDescent="0.35">
      <c r="A31" s="8">
        <v>60</v>
      </c>
      <c r="B31" s="19" t="s">
        <v>50</v>
      </c>
      <c r="C31" s="15" t="s">
        <v>56</v>
      </c>
      <c r="D31" s="20" t="s">
        <v>57</v>
      </c>
      <c r="E31" s="17">
        <v>0</v>
      </c>
      <c r="F31" s="18">
        <f t="shared" si="0"/>
        <v>0</v>
      </c>
      <c r="G31" s="14"/>
    </row>
    <row r="32" spans="1:7" ht="18.600000000000001" thickBot="1" x14ac:dyDescent="0.4">
      <c r="A32" s="8">
        <v>440</v>
      </c>
      <c r="B32" s="19" t="s">
        <v>14</v>
      </c>
      <c r="C32" s="15" t="s">
        <v>58</v>
      </c>
      <c r="D32" s="20" t="s">
        <v>59</v>
      </c>
      <c r="E32" s="17">
        <v>0</v>
      </c>
      <c r="F32" s="18">
        <f t="shared" si="0"/>
        <v>0</v>
      </c>
      <c r="G32" s="14"/>
    </row>
    <row r="33" spans="1:7" ht="17.25" customHeight="1" thickBot="1" x14ac:dyDescent="0.4">
      <c r="A33" s="129" t="s">
        <v>60</v>
      </c>
      <c r="B33" s="130"/>
      <c r="C33" s="130"/>
      <c r="D33" s="130"/>
      <c r="E33" s="130"/>
      <c r="F33" s="59"/>
      <c r="G33" s="14"/>
    </row>
    <row r="34" spans="1:7" ht="18" x14ac:dyDescent="0.35">
      <c r="A34" s="8">
        <v>3</v>
      </c>
      <c r="B34" s="19" t="s">
        <v>14</v>
      </c>
      <c r="C34" s="15" t="s">
        <v>61</v>
      </c>
      <c r="D34" s="20" t="s">
        <v>62</v>
      </c>
      <c r="E34" s="17">
        <v>0</v>
      </c>
      <c r="F34" s="18">
        <f t="shared" ref="F34" si="1">A34*E34</f>
        <v>0</v>
      </c>
      <c r="G34" s="14"/>
    </row>
    <row r="35" spans="1:7" ht="18.600000000000001" thickBot="1" x14ac:dyDescent="0.4">
      <c r="A35" s="8">
        <v>1</v>
      </c>
      <c r="B35" s="19" t="s">
        <v>14</v>
      </c>
      <c r="C35" s="15" t="s">
        <v>63</v>
      </c>
      <c r="D35" s="20" t="s">
        <v>94</v>
      </c>
      <c r="E35" s="17">
        <v>0</v>
      </c>
      <c r="F35" s="18">
        <f>A35*E35</f>
        <v>0</v>
      </c>
      <c r="G35" s="14"/>
    </row>
    <row r="36" spans="1:7" ht="17.25" customHeight="1" thickBot="1" x14ac:dyDescent="0.4">
      <c r="A36" s="129" t="s">
        <v>64</v>
      </c>
      <c r="B36" s="130"/>
      <c r="C36" s="130"/>
      <c r="D36" s="130"/>
      <c r="E36" s="130"/>
      <c r="F36" s="59"/>
      <c r="G36" s="14"/>
    </row>
    <row r="37" spans="1:7" ht="18.600000000000001" thickBot="1" x14ac:dyDescent="0.4">
      <c r="A37" s="26"/>
      <c r="B37" s="19"/>
      <c r="C37" s="15"/>
      <c r="D37" s="27" t="s">
        <v>65</v>
      </c>
      <c r="E37" s="28"/>
      <c r="F37" s="29">
        <f>SUM(F7:F33)</f>
        <v>0</v>
      </c>
      <c r="G37" s="14"/>
    </row>
    <row r="38" spans="1:7" ht="19.2" thickTop="1" thickBot="1" x14ac:dyDescent="0.4">
      <c r="A38" s="30"/>
      <c r="B38" s="19"/>
      <c r="C38" s="15"/>
      <c r="D38" s="20"/>
      <c r="E38" s="31"/>
      <c r="F38" s="32"/>
      <c r="G38" s="14"/>
    </row>
    <row r="39" spans="1:7" ht="18.600000000000001" thickBot="1" x14ac:dyDescent="0.35">
      <c r="A39" s="129" t="s">
        <v>113</v>
      </c>
      <c r="B39" s="130"/>
      <c r="C39" s="130"/>
      <c r="D39" s="130"/>
      <c r="E39" s="130"/>
      <c r="F39" s="137"/>
    </row>
    <row r="40" spans="1:7" ht="16.2" thickBot="1" x14ac:dyDescent="0.35">
      <c r="A40" s="8">
        <v>152000</v>
      </c>
      <c r="B40" s="9" t="s">
        <v>7</v>
      </c>
      <c r="C40" s="10" t="s">
        <v>104</v>
      </c>
      <c r="D40" s="99" t="s">
        <v>106</v>
      </c>
      <c r="E40" s="100">
        <v>0</v>
      </c>
      <c r="F40" s="13">
        <f>A40*E40</f>
        <v>0</v>
      </c>
    </row>
    <row r="41" spans="1:7" x14ac:dyDescent="0.3">
      <c r="A41" s="8">
        <v>223080</v>
      </c>
      <c r="B41" s="9" t="s">
        <v>7</v>
      </c>
      <c r="C41" s="10" t="s">
        <v>105</v>
      </c>
      <c r="D41" s="99" t="s">
        <v>107</v>
      </c>
      <c r="E41" s="100">
        <v>0</v>
      </c>
      <c r="F41" s="13">
        <f>A41*E41</f>
        <v>0</v>
      </c>
    </row>
    <row r="42" spans="1:7" x14ac:dyDescent="0.3">
      <c r="A42" s="104">
        <v>956</v>
      </c>
      <c r="B42" s="105" t="s">
        <v>14</v>
      </c>
      <c r="C42" s="106" t="s">
        <v>115</v>
      </c>
      <c r="D42" s="107" t="s">
        <v>111</v>
      </c>
      <c r="E42" s="17">
        <v>0</v>
      </c>
      <c r="F42" s="18">
        <f>A42*E42</f>
        <v>0</v>
      </c>
    </row>
    <row r="43" spans="1:7" x14ac:dyDescent="0.3">
      <c r="A43" s="8"/>
      <c r="B43" s="111"/>
      <c r="C43" s="112"/>
      <c r="D43" s="113"/>
      <c r="E43" s="102"/>
      <c r="F43" s="103"/>
    </row>
    <row r="44" spans="1:7" x14ac:dyDescent="0.3">
      <c r="A44" s="8"/>
      <c r="B44" s="9"/>
      <c r="C44" s="101"/>
      <c r="D44" s="115" t="s">
        <v>114</v>
      </c>
      <c r="E44" s="102"/>
      <c r="F44" s="114">
        <f>SUM(F40:F43)</f>
        <v>0</v>
      </c>
    </row>
    <row r="45" spans="1:7" ht="18" x14ac:dyDescent="0.35">
      <c r="A45" s="131" t="s">
        <v>102</v>
      </c>
      <c r="B45" s="132"/>
      <c r="C45" s="132"/>
      <c r="D45" s="132"/>
      <c r="E45" s="132"/>
      <c r="F45" s="133"/>
      <c r="G45" s="14"/>
    </row>
    <row r="46" spans="1:7" ht="18" x14ac:dyDescent="0.35">
      <c r="A46" s="8">
        <v>1</v>
      </c>
      <c r="B46" s="19" t="s">
        <v>67</v>
      </c>
      <c r="C46" s="15" t="s">
        <v>66</v>
      </c>
      <c r="D46" s="20" t="s">
        <v>68</v>
      </c>
      <c r="E46" s="17">
        <v>0</v>
      </c>
      <c r="F46" s="18">
        <f>A46*E46</f>
        <v>0</v>
      </c>
      <c r="G46" s="14"/>
    </row>
    <row r="47" spans="1:7" ht="18" thickBot="1" x14ac:dyDescent="0.35">
      <c r="A47" s="33"/>
      <c r="B47" s="34"/>
      <c r="C47" s="35"/>
      <c r="D47" s="27" t="s">
        <v>103</v>
      </c>
      <c r="E47" s="36"/>
      <c r="F47" s="37">
        <f>SUM(F46:F46)</f>
        <v>0</v>
      </c>
    </row>
    <row r="48" spans="1:7" ht="16.2" thickTop="1" x14ac:dyDescent="0.3">
      <c r="A48" s="69"/>
      <c r="B48" s="70"/>
      <c r="C48" s="71"/>
      <c r="D48" s="72"/>
      <c r="E48" s="73"/>
      <c r="F48" s="74"/>
    </row>
    <row r="49" spans="1:6" ht="18.75" customHeight="1" x14ac:dyDescent="0.3">
      <c r="A49" s="87"/>
      <c r="B49" s="88"/>
      <c r="C49" s="89"/>
      <c r="D49" s="90" t="s">
        <v>69</v>
      </c>
      <c r="E49" s="95"/>
      <c r="F49" s="96"/>
    </row>
    <row r="50" spans="1:6" ht="18.75" customHeight="1" x14ac:dyDescent="0.3">
      <c r="A50" s="79"/>
      <c r="B50" s="61" t="s">
        <v>70</v>
      </c>
      <c r="C50" s="62"/>
      <c r="D50" s="91" t="s">
        <v>71</v>
      </c>
      <c r="E50" s="120" t="s">
        <v>95</v>
      </c>
      <c r="F50" s="121"/>
    </row>
    <row r="51" spans="1:6" ht="18.75" customHeight="1" x14ac:dyDescent="0.3">
      <c r="A51" s="79"/>
      <c r="B51" s="61" t="s">
        <v>70</v>
      </c>
      <c r="C51" s="62"/>
      <c r="D51" s="91" t="s">
        <v>72</v>
      </c>
      <c r="E51" s="120"/>
      <c r="F51" s="121"/>
    </row>
    <row r="52" spans="1:6" ht="18.75" customHeight="1" x14ac:dyDescent="0.3">
      <c r="A52" s="79"/>
      <c r="B52" s="61" t="s">
        <v>70</v>
      </c>
      <c r="C52" s="62"/>
      <c r="D52" s="91" t="s">
        <v>73</v>
      </c>
      <c r="E52" s="120"/>
      <c r="F52" s="121"/>
    </row>
    <row r="53" spans="1:6" x14ac:dyDescent="0.3">
      <c r="A53" s="79"/>
      <c r="B53" s="61" t="s">
        <v>70</v>
      </c>
      <c r="C53" s="62"/>
      <c r="D53" s="91" t="s">
        <v>74</v>
      </c>
      <c r="E53" s="120"/>
      <c r="F53" s="121"/>
    </row>
    <row r="54" spans="1:6" ht="18.75" customHeight="1" x14ac:dyDescent="0.3">
      <c r="A54" s="79"/>
      <c r="B54" s="61" t="s">
        <v>70</v>
      </c>
      <c r="C54" s="62"/>
      <c r="D54" s="92" t="s">
        <v>75</v>
      </c>
      <c r="E54" s="120"/>
      <c r="F54" s="121"/>
    </row>
    <row r="55" spans="1:6" ht="18.75" customHeight="1" x14ac:dyDescent="0.3">
      <c r="A55" s="79"/>
      <c r="B55" s="61" t="s">
        <v>70</v>
      </c>
      <c r="C55" s="62"/>
      <c r="D55" s="92" t="s">
        <v>76</v>
      </c>
      <c r="E55" s="120"/>
      <c r="F55" s="121"/>
    </row>
    <row r="56" spans="1:6" ht="18.75" customHeight="1" x14ac:dyDescent="0.3">
      <c r="A56" s="80"/>
      <c r="B56" s="61" t="s">
        <v>14</v>
      </c>
      <c r="C56" s="62"/>
      <c r="D56" s="92" t="s">
        <v>77</v>
      </c>
      <c r="E56" s="120"/>
      <c r="F56" s="121"/>
    </row>
    <row r="57" spans="1:6" ht="18.75" customHeight="1" x14ac:dyDescent="0.3">
      <c r="A57" s="75"/>
      <c r="B57" s="76" t="s">
        <v>14</v>
      </c>
      <c r="C57" s="77"/>
      <c r="D57" s="93" t="s">
        <v>78</v>
      </c>
      <c r="E57" s="120"/>
      <c r="F57" s="121"/>
    </row>
    <row r="58" spans="1:6" ht="18.75" customHeight="1" x14ac:dyDescent="0.3">
      <c r="A58" s="63"/>
      <c r="B58" s="64" t="s">
        <v>14</v>
      </c>
      <c r="C58" s="65"/>
      <c r="D58" s="94" t="s">
        <v>79</v>
      </c>
      <c r="E58" s="120"/>
      <c r="F58" s="121"/>
    </row>
    <row r="59" spans="1:6" ht="18.75" customHeight="1" x14ac:dyDescent="0.3">
      <c r="A59" s="80"/>
      <c r="B59" s="61" t="s">
        <v>14</v>
      </c>
      <c r="C59" s="62"/>
      <c r="D59" s="92" t="s">
        <v>80</v>
      </c>
      <c r="E59" s="120"/>
      <c r="F59" s="121"/>
    </row>
    <row r="60" spans="1:6" ht="18.75" customHeight="1" x14ac:dyDescent="0.3">
      <c r="A60" s="80"/>
      <c r="B60" s="61" t="s">
        <v>14</v>
      </c>
      <c r="C60" s="62"/>
      <c r="D60" s="92" t="s">
        <v>81</v>
      </c>
      <c r="E60" s="120"/>
      <c r="F60" s="121"/>
    </row>
    <row r="61" spans="1:6" ht="18.75" customHeight="1" x14ac:dyDescent="0.3">
      <c r="A61" s="80"/>
      <c r="B61" s="61" t="s">
        <v>14</v>
      </c>
      <c r="C61" s="62"/>
      <c r="D61" s="92" t="s">
        <v>82</v>
      </c>
      <c r="E61" s="120"/>
      <c r="F61" s="121"/>
    </row>
    <row r="62" spans="1:6" ht="18.75" customHeight="1" x14ac:dyDescent="0.3">
      <c r="A62" s="80"/>
      <c r="B62" s="61" t="s">
        <v>14</v>
      </c>
      <c r="C62" s="62"/>
      <c r="D62" s="38" t="s">
        <v>93</v>
      </c>
      <c r="E62" s="120"/>
      <c r="F62" s="121"/>
    </row>
    <row r="63" spans="1:6" ht="18.75" customHeight="1" x14ac:dyDescent="0.3">
      <c r="A63" s="80"/>
      <c r="B63" s="61" t="s">
        <v>14</v>
      </c>
      <c r="C63" s="62"/>
      <c r="D63" s="92" t="s">
        <v>83</v>
      </c>
      <c r="E63" s="120"/>
      <c r="F63" s="121"/>
    </row>
    <row r="64" spans="1:6" ht="18.75" customHeight="1" x14ac:dyDescent="0.3">
      <c r="A64" s="80"/>
      <c r="B64" s="61" t="s">
        <v>14</v>
      </c>
      <c r="C64" s="62"/>
      <c r="D64" s="92" t="s">
        <v>84</v>
      </c>
      <c r="E64" s="120"/>
      <c r="F64" s="121"/>
    </row>
    <row r="65" spans="1:6" ht="18.75" customHeight="1" x14ac:dyDescent="0.3">
      <c r="A65" s="80"/>
      <c r="B65" s="61" t="s">
        <v>70</v>
      </c>
      <c r="C65" s="62"/>
      <c r="D65" s="92" t="s">
        <v>108</v>
      </c>
      <c r="E65" s="120"/>
      <c r="F65" s="121"/>
    </row>
    <row r="66" spans="1:6" ht="18.75" customHeight="1" x14ac:dyDescent="0.3">
      <c r="A66" s="80"/>
      <c r="B66" s="61" t="s">
        <v>70</v>
      </c>
      <c r="C66" s="62"/>
      <c r="D66" s="92" t="s">
        <v>109</v>
      </c>
      <c r="E66" s="120"/>
      <c r="F66" s="121"/>
    </row>
    <row r="67" spans="1:6" ht="18.75" customHeight="1" x14ac:dyDescent="0.3">
      <c r="A67" s="80"/>
      <c r="B67" s="61" t="s">
        <v>14</v>
      </c>
      <c r="C67" s="62"/>
      <c r="D67" s="92" t="s">
        <v>110</v>
      </c>
      <c r="E67" s="120"/>
      <c r="F67" s="121"/>
    </row>
    <row r="68" spans="1:6" ht="18.75" customHeight="1" x14ac:dyDescent="0.3">
      <c r="A68" s="78"/>
      <c r="B68" s="66"/>
      <c r="C68" s="62"/>
      <c r="D68" s="67"/>
      <c r="E68" s="122"/>
      <c r="F68" s="123"/>
    </row>
    <row r="69" spans="1:6" ht="18.75" customHeight="1" x14ac:dyDescent="0.3">
      <c r="A69" s="87"/>
      <c r="B69" s="88"/>
      <c r="C69" s="89"/>
      <c r="D69" s="90" t="s">
        <v>85</v>
      </c>
      <c r="E69" s="95"/>
      <c r="F69" s="96"/>
    </row>
    <row r="70" spans="1:6" ht="18.75" customHeight="1" x14ac:dyDescent="0.3">
      <c r="A70" s="80"/>
      <c r="B70" s="61" t="s">
        <v>14</v>
      </c>
      <c r="C70" s="68"/>
      <c r="D70" s="92" t="s">
        <v>86</v>
      </c>
      <c r="E70" s="124" t="s">
        <v>95</v>
      </c>
      <c r="F70" s="125"/>
    </row>
    <row r="71" spans="1:6" x14ac:dyDescent="0.3">
      <c r="A71" s="80"/>
      <c r="B71" s="61" t="s">
        <v>70</v>
      </c>
      <c r="C71" s="68"/>
      <c r="D71" s="92" t="s">
        <v>87</v>
      </c>
      <c r="E71" s="124"/>
      <c r="F71" s="125"/>
    </row>
    <row r="72" spans="1:6" x14ac:dyDescent="0.3">
      <c r="A72" s="80"/>
      <c r="B72" s="61" t="s">
        <v>70</v>
      </c>
      <c r="C72" s="68"/>
      <c r="D72" s="92" t="s">
        <v>88</v>
      </c>
      <c r="E72" s="124"/>
      <c r="F72" s="125"/>
    </row>
    <row r="73" spans="1:6" x14ac:dyDescent="0.3">
      <c r="A73" s="80"/>
      <c r="B73" s="61" t="s">
        <v>14</v>
      </c>
      <c r="C73" s="68"/>
      <c r="D73" s="92" t="s">
        <v>89</v>
      </c>
      <c r="E73" s="124"/>
      <c r="F73" s="125"/>
    </row>
    <row r="74" spans="1:6" ht="19.95" customHeight="1" x14ac:dyDescent="0.3">
      <c r="A74" s="80"/>
      <c r="B74" s="61" t="s">
        <v>14</v>
      </c>
      <c r="C74" s="68"/>
      <c r="D74" s="92" t="s">
        <v>96</v>
      </c>
      <c r="E74" s="124"/>
      <c r="F74" s="125"/>
    </row>
    <row r="75" spans="1:6" ht="19.95" customHeight="1" x14ac:dyDescent="0.3">
      <c r="A75" s="118"/>
      <c r="B75" s="61" t="s">
        <v>14</v>
      </c>
      <c r="C75" s="68"/>
      <c r="D75" s="119" t="s">
        <v>112</v>
      </c>
      <c r="E75" s="97"/>
      <c r="F75" s="98"/>
    </row>
    <row r="76" spans="1:6" ht="19.95" customHeight="1" x14ac:dyDescent="0.3">
      <c r="A76" s="108"/>
      <c r="B76" s="109"/>
      <c r="C76" s="110"/>
      <c r="D76" s="38"/>
      <c r="E76" s="97"/>
      <c r="F76" s="98"/>
    </row>
    <row r="77" spans="1:6" x14ac:dyDescent="0.3">
      <c r="A77" s="39"/>
      <c r="B77" s="40"/>
      <c r="C77" s="41"/>
      <c r="D77" s="42"/>
      <c r="E77" s="43"/>
      <c r="F77" s="44"/>
    </row>
    <row r="78" spans="1:6" ht="17.399999999999999" x14ac:dyDescent="0.3">
      <c r="A78" s="45"/>
      <c r="B78" s="46"/>
      <c r="C78" s="47"/>
      <c r="D78" s="48" t="s">
        <v>90</v>
      </c>
      <c r="E78" s="49"/>
      <c r="F78" s="50">
        <f>SUM(F47+F37)</f>
        <v>0</v>
      </c>
    </row>
    <row r="79" spans="1:6" ht="18" thickBot="1" x14ac:dyDescent="0.35">
      <c r="A79" s="51"/>
      <c r="B79" s="52"/>
      <c r="C79" s="53"/>
      <c r="D79" s="54" t="s">
        <v>91</v>
      </c>
      <c r="E79" s="55">
        <v>8.5000000000000006E-2</v>
      </c>
      <c r="F79" s="56">
        <f>F78*E79</f>
        <v>0</v>
      </c>
    </row>
    <row r="80" spans="1:6" ht="18" thickBot="1" x14ac:dyDescent="0.35">
      <c r="A80" s="81"/>
      <c r="B80" s="82"/>
      <c r="C80" s="83"/>
      <c r="D80" s="84" t="s">
        <v>92</v>
      </c>
      <c r="E80" s="85"/>
      <c r="F80" s="86">
        <f>F78+F79</f>
        <v>0</v>
      </c>
    </row>
    <row r="81" spans="5:5" x14ac:dyDescent="0.3">
      <c r="E81" s="58"/>
    </row>
  </sheetData>
  <mergeCells count="12">
    <mergeCell ref="E50:F68"/>
    <mergeCell ref="E70:F74"/>
    <mergeCell ref="A1:F1"/>
    <mergeCell ref="A36:E36"/>
    <mergeCell ref="A45:F45"/>
    <mergeCell ref="A2:F2"/>
    <mergeCell ref="A6:F6"/>
    <mergeCell ref="A17:E17"/>
    <mergeCell ref="A27:E27"/>
    <mergeCell ref="A33:E33"/>
    <mergeCell ref="A4:F4"/>
    <mergeCell ref="A39:F39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Austin</dc:creator>
  <cp:lastModifiedBy>Steve Schulte</cp:lastModifiedBy>
  <cp:lastPrinted>2024-01-12T21:14:40Z</cp:lastPrinted>
  <dcterms:created xsi:type="dcterms:W3CDTF">2024-01-10T19:59:48Z</dcterms:created>
  <dcterms:modified xsi:type="dcterms:W3CDTF">2024-04-11T15:27:50Z</dcterms:modified>
</cp:coreProperties>
</file>